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936" activeTab="0"/>
  </bookViews>
  <sheets>
    <sheet name="scriporderform" sheetId="1" r:id="rId1"/>
  </sheets>
  <definedNames>
    <definedName name="_xlnm.Print_Area" localSheetId="0">'scriporderform'!$A$2:$J$74</definedName>
  </definedNames>
  <calcPr fullCalcOnLoad="1"/>
</workbook>
</file>

<file path=xl/sharedStrings.xml><?xml version="1.0" encoding="utf-8"?>
<sst xmlns="http://schemas.openxmlformats.org/spreadsheetml/2006/main" count="176" uniqueCount="152">
  <si>
    <t>American Eagle Outfitters</t>
  </si>
  <si>
    <t>Barnes &amp; Noble/B.Dalton/Doubleday/Ink</t>
  </si>
  <si>
    <t>BassProShops/SprtmnWhs/Wrldwide Sprtsmn</t>
  </si>
  <si>
    <t>Bath &amp; Body Works/White Barn Candle</t>
  </si>
  <si>
    <t>Bed Bath &amp; Beyond</t>
  </si>
  <si>
    <t>Best Buy</t>
  </si>
  <si>
    <t>Best Western Hotel Intl.</t>
  </si>
  <si>
    <t>Arby's Gift Cards</t>
  </si>
  <si>
    <t>Cabela's</t>
  </si>
  <si>
    <t>Chuck-E-Cheese</t>
  </si>
  <si>
    <t>Cracker Barrel</t>
  </si>
  <si>
    <t>CVS Pharmacy</t>
  </si>
  <si>
    <t>Dick's Sporting Goods</t>
  </si>
  <si>
    <t>JCPenney</t>
  </si>
  <si>
    <t>Wendy's Gift Cards</t>
  </si>
  <si>
    <t>Men's Wearhouse</t>
  </si>
  <si>
    <t>Panera Bread</t>
  </si>
  <si>
    <t>BP Cash Cards</t>
  </si>
  <si>
    <t>Pier One Imports</t>
  </si>
  <si>
    <t>Pizza Hut</t>
  </si>
  <si>
    <t>Rite Aid</t>
  </si>
  <si>
    <t>Staples</t>
  </si>
  <si>
    <t>Starbucks</t>
  </si>
  <si>
    <t>Denny's Gift Cards</t>
  </si>
  <si>
    <t>Disney Gift Card</t>
  </si>
  <si>
    <t>Red Robin Gift Cards</t>
  </si>
  <si>
    <t>Cheesecake Factory</t>
  </si>
  <si>
    <t>MERCHANT</t>
  </si>
  <si>
    <t>S.CR.</t>
  </si>
  <si>
    <t>QTY</t>
  </si>
  <si>
    <t>DENOM</t>
  </si>
  <si>
    <t>AMT</t>
  </si>
  <si>
    <t>Ace Hardware</t>
  </si>
  <si>
    <t>Burger King Gift Card</t>
  </si>
  <si>
    <t>Cinemark Gift Card</t>
  </si>
  <si>
    <t>Dave &amp; Buster's</t>
  </si>
  <si>
    <t>Eat N Park</t>
  </si>
  <si>
    <t>$10/$25</t>
  </si>
  <si>
    <t>Applebee's</t>
  </si>
  <si>
    <t>Dress Barn</t>
  </si>
  <si>
    <t>Kohl's</t>
  </si>
  <si>
    <t>Buca de Beppo</t>
  </si>
  <si>
    <t>Payless Shoes</t>
  </si>
  <si>
    <t>Chili's</t>
  </si>
  <si>
    <t>Ruby Tuesday's</t>
  </si>
  <si>
    <t>Sally's Beauty Supply</t>
  </si>
  <si>
    <t>Papa John's Gift Card</t>
  </si>
  <si>
    <t>Sheetz</t>
  </si>
  <si>
    <t>Shell Gas Card</t>
  </si>
  <si>
    <t>Domino's Pizza</t>
  </si>
  <si>
    <t>Exxon/Mobile</t>
  </si>
  <si>
    <t>Sunoco</t>
  </si>
  <si>
    <t>Texas Roadhouse</t>
  </si>
  <si>
    <t>GNC (General Nutrition Center)</t>
  </si>
  <si>
    <t>TGI Fridays</t>
  </si>
  <si>
    <t>Advance Auto</t>
  </si>
  <si>
    <t>Amazon.com</t>
  </si>
  <si>
    <t>Jo Ann Fabrics</t>
  </si>
  <si>
    <t>P.F. Chang's China Bistro</t>
  </si>
  <si>
    <t>Pep Boys</t>
  </si>
  <si>
    <t>KMart/Penske Auto Center</t>
  </si>
  <si>
    <t>$25/$50</t>
  </si>
  <si>
    <t>Walgreen's</t>
  </si>
  <si>
    <t>Subway</t>
  </si>
  <si>
    <t>LL Bean</t>
  </si>
  <si>
    <t>Dunhams</t>
  </si>
  <si>
    <t>PHONE______________________</t>
  </si>
  <si>
    <t>CK AMOUNT_______________</t>
  </si>
  <si>
    <t>DROP  OFF DATE__________</t>
  </si>
  <si>
    <t>STUDENT CREDIT__________</t>
  </si>
  <si>
    <t>STUDENT NAME ________________________________________</t>
  </si>
  <si>
    <t>CK # _________</t>
  </si>
  <si>
    <t>LAST NAME ON CK_________________________________</t>
  </si>
  <si>
    <t>Budget Car Rental</t>
  </si>
  <si>
    <t>Cold Stone Creamery</t>
  </si>
  <si>
    <t>Old Navy / Gap / Banana Republic</t>
  </si>
  <si>
    <t>Footlockers/Athletic Express/Champps</t>
  </si>
  <si>
    <t>Pet Smart</t>
  </si>
  <si>
    <t>Autozone</t>
  </si>
  <si>
    <t>Ross Dress for Less</t>
  </si>
  <si>
    <t>Michaels Crafts</t>
  </si>
  <si>
    <t>ULTA Cosmetics</t>
  </si>
  <si>
    <t xml:space="preserve">JIFFY LUBE   </t>
  </si>
  <si>
    <t xml:space="preserve">TANGER OUTLETS   </t>
  </si>
  <si>
    <t xml:space="preserve">OVERSTOCK.COM       </t>
  </si>
  <si>
    <t>Steak n Shake</t>
  </si>
  <si>
    <t>Rock Bottom Restaurant</t>
  </si>
  <si>
    <t>Hyatt Hotels</t>
  </si>
  <si>
    <t>Choice Hotels - Clarion, Comfort Inn/Suites, Quality Inn, Sleep Inn, Mainstay Suites</t>
  </si>
  <si>
    <t>Aéropostale</t>
  </si>
  <si>
    <t>Bravo!</t>
  </si>
  <si>
    <t>Journeys</t>
  </si>
  <si>
    <t>Game Stop</t>
  </si>
  <si>
    <t>Peebles / Stage</t>
  </si>
  <si>
    <t>Lowe's Home Improvement</t>
  </si>
  <si>
    <t>Macy's</t>
  </si>
  <si>
    <t>Target</t>
  </si>
  <si>
    <t>$25/$100</t>
  </si>
  <si>
    <t>Buffalo Wild Wings</t>
  </si>
  <si>
    <t>EMAIL ADDRESS__________________________________________________________________</t>
  </si>
  <si>
    <t>Build-A-Bear Workshop</t>
  </si>
  <si>
    <t>Dairy Queen</t>
  </si>
  <si>
    <t>Dunkin Donuts</t>
  </si>
  <si>
    <t>Chipotle Mexican Grill</t>
  </si>
  <si>
    <t>Claire's</t>
  </si>
  <si>
    <t>Hallmark</t>
  </si>
  <si>
    <t>IHOP</t>
  </si>
  <si>
    <t>Long John Silver's</t>
  </si>
  <si>
    <t>LongHorn Steakhouse</t>
  </si>
  <si>
    <t>Marshalls</t>
  </si>
  <si>
    <t>Olive Garden</t>
  </si>
  <si>
    <t>Oriental Trading Company</t>
  </si>
  <si>
    <t>Qdoba Mexican Grill</t>
  </si>
  <si>
    <t>Royal Caribbean</t>
  </si>
  <si>
    <t>Taco Bell</t>
  </si>
  <si>
    <t>Winn Dixie</t>
  </si>
  <si>
    <t>Walmart/Sam's Club</t>
  </si>
  <si>
    <t>Place your order during dock nights.  Receive your order on the next dock night.</t>
  </si>
  <si>
    <t>Outback/Bonefish Grille/Carrabbas/Flemings/Roys</t>
  </si>
  <si>
    <t>Questions???  Contact Megan Krachanko: (724) 727-7459 or scrips@twinboys.com</t>
  </si>
  <si>
    <t>Speedway</t>
  </si>
  <si>
    <t xml:space="preserve">OTHER: PLEASE COMPLETE </t>
  </si>
  <si>
    <t>iTunes</t>
  </si>
  <si>
    <t>$15/$25</t>
  </si>
  <si>
    <r>
      <t xml:space="preserve">Go to </t>
    </r>
    <r>
      <rPr>
        <b/>
        <sz val="10"/>
        <color indexed="8"/>
        <rFont val="Arial"/>
        <family val="2"/>
      </rPr>
      <t>SHOPWITHSCRIP.COM</t>
    </r>
    <r>
      <rPr>
        <sz val="10"/>
        <color indexed="8"/>
        <rFont val="Arial"/>
        <family val="2"/>
      </rPr>
      <t xml:space="preserve"> for 1000's of other retailers!</t>
    </r>
  </si>
  <si>
    <t>Shutterfly</t>
  </si>
  <si>
    <t>Burlington Coat Factory</t>
  </si>
  <si>
    <t>Whole Foods</t>
  </si>
  <si>
    <t>On the Border</t>
  </si>
  <si>
    <t>Princess Cruises</t>
  </si>
  <si>
    <t>Houlihan's</t>
  </si>
  <si>
    <t>Grand Concourse</t>
  </si>
  <si>
    <t>$10-$500</t>
  </si>
  <si>
    <t>Carnival Cruise Lines (certificate only)</t>
  </si>
  <si>
    <t>Pilot / Flying J</t>
  </si>
  <si>
    <t>Home Goods</t>
  </si>
  <si>
    <t>Hilton Hotels</t>
  </si>
  <si>
    <t>$100/$500</t>
  </si>
  <si>
    <t>Home Depot</t>
  </si>
  <si>
    <t>Bob Evans</t>
  </si>
  <si>
    <t>Lands End</t>
  </si>
  <si>
    <t>$50/$100</t>
  </si>
  <si>
    <t>Marathon</t>
  </si>
  <si>
    <t>McCormick &amp; Schmicks</t>
  </si>
  <si>
    <t>Pottery Barn / Pottery Barn Kids</t>
  </si>
  <si>
    <t>Red Lobster</t>
  </si>
  <si>
    <t>Sam's Club</t>
  </si>
  <si>
    <t>T.J.Maxx</t>
  </si>
  <si>
    <t>Weis Markets</t>
  </si>
  <si>
    <t>Zappos</t>
  </si>
  <si>
    <t>Martin's Food Market</t>
  </si>
  <si>
    <t>Williams-Sonoma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</si>
</sst>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,##0;[Red]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3"/>
      <name val="Arial"/>
      <family val="2"/>
    </font>
    <font>
      <sz val="7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 applyFill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0" xfId="55" applyFont="1" applyFill="1" applyBorder="1" applyAlignment="1">
      <alignment horizontal="center"/>
      <protection/>
    </xf>
    <xf numFmtId="0" fontId="2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" fillId="0" borderId="11" xfId="55" applyFont="1" applyFill="1" applyBorder="1" applyAlignment="1">
      <alignment/>
      <protection/>
    </xf>
    <xf numFmtId="0" fontId="4" fillId="0" borderId="12" xfId="0" applyFont="1" applyBorder="1" applyAlignment="1">
      <alignment/>
    </xf>
    <xf numFmtId="164" fontId="4" fillId="0" borderId="12" xfId="55" applyNumberFormat="1" applyFont="1" applyFill="1" applyBorder="1" applyAlignment="1">
      <alignment horizontal="right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13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/>
      <protection/>
    </xf>
    <xf numFmtId="164" fontId="5" fillId="0" borderId="13" xfId="55" applyNumberFormat="1" applyFont="1" applyFill="1" applyBorder="1" applyAlignment="1">
      <alignment horizontal="right"/>
      <protection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5" fillId="0" borderId="13" xfId="55" applyNumberFormat="1" applyFont="1" applyFill="1" applyBorder="1" applyAlignment="1">
      <alignment horizontal="center"/>
      <protection/>
    </xf>
    <xf numFmtId="164" fontId="2" fillId="0" borderId="0" xfId="0" applyNumberFormat="1" applyFont="1" applyAlignment="1" applyProtection="1">
      <alignment horizontal="center"/>
      <protection locked="0"/>
    </xf>
    <xf numFmtId="164" fontId="7" fillId="0" borderId="12" xfId="55" applyNumberFormat="1" applyFont="1" applyFill="1" applyBorder="1" applyAlignment="1">
      <alignment horizontal="right"/>
      <protection/>
    </xf>
    <xf numFmtId="0" fontId="4" fillId="0" borderId="12" xfId="55" applyFont="1" applyFill="1" applyBorder="1" applyAlignment="1">
      <alignment wrapText="1"/>
      <protection/>
    </xf>
    <xf numFmtId="0" fontId="4" fillId="0" borderId="14" xfId="55" applyFont="1" applyFill="1" applyBorder="1" applyAlignment="1">
      <alignment/>
      <protection/>
    </xf>
    <xf numFmtId="164" fontId="4" fillId="0" borderId="14" xfId="55" applyNumberFormat="1" applyFont="1" applyFill="1" applyBorder="1" applyAlignment="1">
      <alignment horizontal="right"/>
      <protection/>
    </xf>
    <xf numFmtId="0" fontId="4" fillId="0" borderId="14" xfId="55" applyFont="1" applyFill="1" applyBorder="1" applyAlignment="1">
      <alignment horizontal="right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6" fillId="0" borderId="15" xfId="55" applyFont="1" applyFill="1" applyBorder="1" applyAlignment="1">
      <alignment/>
      <protection/>
    </xf>
    <xf numFmtId="164" fontId="8" fillId="0" borderId="12" xfId="55" applyNumberFormat="1" applyFont="1" applyFill="1" applyBorder="1" applyAlignment="1">
      <alignment horizontal="right"/>
      <protection/>
    </xf>
    <xf numFmtId="0" fontId="9" fillId="0" borderId="0" xfId="0" applyFont="1" applyFill="1" applyAlignment="1" applyProtection="1">
      <alignment horizontal="center"/>
      <protection locked="0"/>
    </xf>
    <xf numFmtId="165" fontId="5" fillId="0" borderId="13" xfId="55" applyNumberFormat="1" applyFont="1" applyFill="1" applyBorder="1" applyAlignment="1">
      <alignment horizontal="center"/>
      <protection/>
    </xf>
    <xf numFmtId="165" fontId="4" fillId="0" borderId="12" xfId="55" applyNumberFormat="1" applyFont="1" applyFill="1" applyBorder="1" applyAlignment="1">
      <alignment/>
      <protection/>
    </xf>
    <xf numFmtId="165" fontId="2" fillId="0" borderId="12" xfId="0" applyNumberFormat="1" applyFont="1" applyFill="1" applyBorder="1" applyAlignment="1" applyProtection="1">
      <alignment vertical="center"/>
      <protection locked="0"/>
    </xf>
    <xf numFmtId="165" fontId="4" fillId="0" borderId="14" xfId="55" applyNumberFormat="1" applyFont="1" applyFill="1" applyBorder="1" applyAlignment="1">
      <alignment/>
      <protection/>
    </xf>
    <xf numFmtId="165" fontId="2" fillId="0" borderId="0" xfId="0" applyNumberFormat="1" applyFont="1" applyAlignment="1" applyProtection="1">
      <alignment horizontal="center"/>
      <protection locked="0"/>
    </xf>
    <xf numFmtId="165" fontId="4" fillId="0" borderId="12" xfId="55" applyNumberFormat="1" applyFont="1" applyFill="1" applyBorder="1" applyAlignment="1">
      <alignment horizontal="right"/>
      <protection/>
    </xf>
    <xf numFmtId="165" fontId="4" fillId="0" borderId="16" xfId="0" applyNumberFormat="1" applyFont="1" applyBorder="1" applyAlignment="1">
      <alignment/>
    </xf>
    <xf numFmtId="0" fontId="4" fillId="0" borderId="17" xfId="55" applyFont="1" applyFill="1" applyBorder="1" applyAlignment="1">
      <alignment/>
      <protection/>
    </xf>
    <xf numFmtId="164" fontId="4" fillId="0" borderId="17" xfId="55" applyNumberFormat="1" applyFont="1" applyFill="1" applyBorder="1" applyAlignment="1">
      <alignment horizontal="right"/>
      <protection/>
    </xf>
    <xf numFmtId="165" fontId="4" fillId="0" borderId="17" xfId="55" applyNumberFormat="1" applyFont="1" applyFill="1" applyBorder="1" applyAlignment="1">
      <alignment/>
      <protection/>
    </xf>
    <xf numFmtId="164" fontId="10" fillId="0" borderId="12" xfId="55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165" fontId="0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164" fontId="2" fillId="34" borderId="0" xfId="0" applyNumberFormat="1" applyFont="1" applyFill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criporder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5"/>
  <sheetViews>
    <sheetView showGridLines="0" tabSelected="1" view="pageLayout" zoomScaleSheetLayoutView="100" workbookViewId="0" topLeftCell="A62">
      <selection activeCell="A73" sqref="A73"/>
    </sheetView>
  </sheetViews>
  <sheetFormatPr defaultColWidth="9.140625" defaultRowHeight="12.75"/>
  <cols>
    <col min="1" max="1" width="40.28125" style="1" customWidth="1"/>
    <col min="2" max="2" width="6.421875" style="33" customWidth="1"/>
    <col min="3" max="3" width="5.421875" style="2" customWidth="1"/>
    <col min="4" max="4" width="9.57421875" style="18" customWidth="1"/>
    <col min="5" max="5" width="5.8515625" style="2" customWidth="1"/>
    <col min="6" max="6" width="42.421875" style="1" customWidth="1"/>
    <col min="7" max="7" width="6.421875" style="33" customWidth="1"/>
    <col min="8" max="8" width="5.421875" style="2" customWidth="1"/>
    <col min="9" max="9" width="9.57421875" style="16" customWidth="1"/>
    <col min="10" max="10" width="5.8515625" style="2" customWidth="1"/>
    <col min="11" max="11" width="9.140625" style="7" customWidth="1"/>
  </cols>
  <sheetData>
    <row r="1" ht="4.5" customHeight="1"/>
    <row r="2" spans="1:11" s="46" customFormat="1" ht="15" customHeight="1">
      <c r="A2" s="40" t="s">
        <v>70</v>
      </c>
      <c r="B2" s="41"/>
      <c r="C2" s="42"/>
      <c r="D2" s="43"/>
      <c r="E2" s="42"/>
      <c r="F2" s="40" t="s">
        <v>66</v>
      </c>
      <c r="G2" s="44" t="s">
        <v>68</v>
      </c>
      <c r="H2" s="42"/>
      <c r="I2" s="43"/>
      <c r="J2" s="42"/>
      <c r="K2" s="45"/>
    </row>
    <row r="3" spans="1:11" s="46" customFormat="1" ht="15" customHeight="1">
      <c r="A3" s="40" t="s">
        <v>72</v>
      </c>
      <c r="B3" s="44"/>
      <c r="C3" s="47"/>
      <c r="D3" s="48" t="s">
        <v>71</v>
      </c>
      <c r="E3" s="42"/>
      <c r="F3" s="40" t="s">
        <v>67</v>
      </c>
      <c r="G3" s="44" t="s">
        <v>69</v>
      </c>
      <c r="H3" s="42"/>
      <c r="I3" s="43"/>
      <c r="J3" s="42"/>
      <c r="K3" s="45"/>
    </row>
    <row r="4" spans="1:11" s="46" customFormat="1" ht="16.5" customHeight="1">
      <c r="A4" s="49" t="s">
        <v>99</v>
      </c>
      <c r="B4" s="50"/>
      <c r="C4" s="51"/>
      <c r="D4" s="52"/>
      <c r="E4" s="53"/>
      <c r="F4" s="54" t="str">
        <f>"==&gt;&gt; pickup reminders for early pickup"</f>
        <v>==&gt;&gt; pickup reminders for early pickup</v>
      </c>
      <c r="G4" s="44"/>
      <c r="H4" s="42"/>
      <c r="I4" s="43"/>
      <c r="J4" s="42"/>
      <c r="K4" s="45"/>
    </row>
    <row r="5" spans="1:11" s="3" customFormat="1" ht="12.75">
      <c r="A5" s="12" t="s">
        <v>27</v>
      </c>
      <c r="B5" s="29" t="s">
        <v>28</v>
      </c>
      <c r="C5" s="12" t="s">
        <v>29</v>
      </c>
      <c r="D5" s="17" t="s">
        <v>30</v>
      </c>
      <c r="E5" s="4" t="s">
        <v>31</v>
      </c>
      <c r="F5" s="12" t="s">
        <v>27</v>
      </c>
      <c r="G5" s="29" t="s">
        <v>28</v>
      </c>
      <c r="H5" s="12" t="s">
        <v>29</v>
      </c>
      <c r="I5" s="14" t="s">
        <v>30</v>
      </c>
      <c r="J5" s="12" t="s">
        <v>31</v>
      </c>
      <c r="K5" s="6"/>
    </row>
    <row r="6" spans="1:10" s="6" customFormat="1" ht="12.75">
      <c r="A6" s="13" t="s">
        <v>32</v>
      </c>
      <c r="B6" s="30">
        <v>0.03</v>
      </c>
      <c r="C6" s="13"/>
      <c r="D6" s="10" t="str">
        <f>"$25/$100"</f>
        <v>$25/$100</v>
      </c>
      <c r="E6" s="8"/>
      <c r="F6" s="13" t="s">
        <v>140</v>
      </c>
      <c r="G6" s="30">
        <v>0.13</v>
      </c>
      <c r="H6" s="13"/>
      <c r="I6" s="10" t="s">
        <v>97</v>
      </c>
      <c r="J6" s="13"/>
    </row>
    <row r="7" spans="1:10" s="6" customFormat="1" ht="12.75">
      <c r="A7" s="13" t="s">
        <v>55</v>
      </c>
      <c r="B7" s="30">
        <v>0.06</v>
      </c>
      <c r="C7" s="13"/>
      <c r="D7" s="10" t="str">
        <f>"$25"</f>
        <v>$25</v>
      </c>
      <c r="E7" s="8"/>
      <c r="F7" s="13" t="s">
        <v>107</v>
      </c>
      <c r="G7" s="30">
        <v>0.06</v>
      </c>
      <c r="H7" s="13"/>
      <c r="I7" s="10">
        <v>10</v>
      </c>
      <c r="J7" s="13"/>
    </row>
    <row r="8" spans="1:10" s="6" customFormat="1" ht="12.75">
      <c r="A8" s="13" t="s">
        <v>89</v>
      </c>
      <c r="B8" s="30">
        <v>0.08</v>
      </c>
      <c r="C8" s="13"/>
      <c r="D8" s="10" t="str">
        <f>"$25"</f>
        <v>$25</v>
      </c>
      <c r="E8" s="8"/>
      <c r="F8" s="13" t="s">
        <v>64</v>
      </c>
      <c r="G8" s="30">
        <v>0.14</v>
      </c>
      <c r="H8" s="13"/>
      <c r="I8" s="10" t="str">
        <f>"$25/$100"</f>
        <v>$25/$100</v>
      </c>
      <c r="J8" s="13"/>
    </row>
    <row r="9" spans="1:10" s="6" customFormat="1" ht="12.75">
      <c r="A9" s="13" t="s">
        <v>56</v>
      </c>
      <c r="B9" s="30">
        <v>0.02</v>
      </c>
      <c r="C9" s="13"/>
      <c r="D9" s="10" t="str">
        <f>"$25/$100"</f>
        <v>$25/$100</v>
      </c>
      <c r="E9" s="8"/>
      <c r="F9" s="13" t="s">
        <v>108</v>
      </c>
      <c r="G9" s="30">
        <v>0.07</v>
      </c>
      <c r="H9" s="13"/>
      <c r="I9" s="10">
        <v>25</v>
      </c>
      <c r="J9" s="13"/>
    </row>
    <row r="10" spans="1:10" s="6" customFormat="1" ht="12.75">
      <c r="A10" s="13" t="s">
        <v>0</v>
      </c>
      <c r="B10" s="30">
        <v>0.08</v>
      </c>
      <c r="C10" s="13"/>
      <c r="D10" s="10" t="str">
        <f>"$25"</f>
        <v>$25</v>
      </c>
      <c r="E10" s="8"/>
      <c r="F10" s="13" t="s">
        <v>94</v>
      </c>
      <c r="G10" s="30">
        <v>0.03</v>
      </c>
      <c r="H10" s="13"/>
      <c r="I10" s="39" t="str">
        <f>"$25/100/500/1000"</f>
        <v>$25/100/500/1000</v>
      </c>
      <c r="J10" s="13"/>
    </row>
    <row r="11" spans="1:10" s="6" customFormat="1" ht="12.75">
      <c r="A11" s="13" t="s">
        <v>38</v>
      </c>
      <c r="B11" s="30">
        <v>0.06</v>
      </c>
      <c r="C11" s="13"/>
      <c r="D11" s="10" t="s">
        <v>61</v>
      </c>
      <c r="E11" s="8"/>
      <c r="F11" s="13" t="s">
        <v>95</v>
      </c>
      <c r="G11" s="30">
        <v>0.08</v>
      </c>
      <c r="H11" s="13"/>
      <c r="I11" s="10" t="str">
        <f>"$25/$100"</f>
        <v>$25/$100</v>
      </c>
      <c r="J11" s="13"/>
    </row>
    <row r="12" spans="1:10" s="6" customFormat="1" ht="12.75">
      <c r="A12" s="13" t="s">
        <v>7</v>
      </c>
      <c r="B12" s="30">
        <v>0.06</v>
      </c>
      <c r="C12" s="13"/>
      <c r="D12" s="10" t="str">
        <f>"$10"</f>
        <v>$10</v>
      </c>
      <c r="E12" s="8"/>
      <c r="F12" s="13" t="s">
        <v>150</v>
      </c>
      <c r="G12" s="30">
        <v>0.03</v>
      </c>
      <c r="H12" s="13"/>
      <c r="I12" s="10" t="s">
        <v>141</v>
      </c>
      <c r="J12" s="13"/>
    </row>
    <row r="13" spans="1:10" s="6" customFormat="1" ht="12.75">
      <c r="A13" s="13" t="s">
        <v>78</v>
      </c>
      <c r="B13" s="30">
        <v>0.06</v>
      </c>
      <c r="C13" s="13"/>
      <c r="D13" s="10" t="str">
        <f>"$25"</f>
        <v>$25</v>
      </c>
      <c r="E13" s="8"/>
      <c r="F13" s="13" t="s">
        <v>142</v>
      </c>
      <c r="G13" s="30">
        <v>0.02</v>
      </c>
      <c r="H13" s="13"/>
      <c r="I13" s="10" t="str">
        <f>"$25/100/250"</f>
        <v>$25/100/250</v>
      </c>
      <c r="J13" s="13"/>
    </row>
    <row r="14" spans="1:10" s="6" customFormat="1" ht="12.75">
      <c r="A14" s="13" t="s">
        <v>1</v>
      </c>
      <c r="B14" s="30">
        <v>0.07</v>
      </c>
      <c r="C14" s="13"/>
      <c r="D14" s="10" t="str">
        <f>"10/25/100"</f>
        <v>10/25/100</v>
      </c>
      <c r="E14" s="8"/>
      <c r="F14" s="13" t="s">
        <v>109</v>
      </c>
      <c r="G14" s="30">
        <v>0.05</v>
      </c>
      <c r="H14" s="13"/>
      <c r="I14" s="10" t="str">
        <f>"$25/$100"</f>
        <v>$25/$100</v>
      </c>
      <c r="J14" s="13"/>
    </row>
    <row r="15" spans="1:10" s="6" customFormat="1" ht="12.75">
      <c r="A15" s="13" t="s">
        <v>2</v>
      </c>
      <c r="B15" s="30">
        <v>0.07</v>
      </c>
      <c r="C15" s="13"/>
      <c r="D15" s="10" t="str">
        <f>"$25/$100"</f>
        <v>$25/$100</v>
      </c>
      <c r="E15" s="8"/>
      <c r="F15" s="13" t="s">
        <v>143</v>
      </c>
      <c r="G15" s="30">
        <v>0.08</v>
      </c>
      <c r="H15" s="13"/>
      <c r="I15" s="10" t="s">
        <v>97</v>
      </c>
      <c r="J15" s="13"/>
    </row>
    <row r="16" spans="1:10" s="6" customFormat="1" ht="12.75">
      <c r="A16" s="13" t="s">
        <v>3</v>
      </c>
      <c r="B16" s="30">
        <v>0.11</v>
      </c>
      <c r="C16" s="13"/>
      <c r="D16" s="10" t="s">
        <v>37</v>
      </c>
      <c r="E16" s="8"/>
      <c r="F16" s="13" t="s">
        <v>15</v>
      </c>
      <c r="G16" s="30">
        <v>0.07</v>
      </c>
      <c r="H16" s="13"/>
      <c r="I16" s="10" t="str">
        <f>"$25"</f>
        <v>$25</v>
      </c>
      <c r="J16" s="13"/>
    </row>
    <row r="17" spans="1:10" s="6" customFormat="1" ht="12.75">
      <c r="A17" s="13" t="s">
        <v>4</v>
      </c>
      <c r="B17" s="30">
        <v>0.06</v>
      </c>
      <c r="C17" s="13"/>
      <c r="D17" s="10" t="s">
        <v>97</v>
      </c>
      <c r="E17" s="8"/>
      <c r="F17" s="13" t="s">
        <v>80</v>
      </c>
      <c r="G17" s="30">
        <v>0.03</v>
      </c>
      <c r="H17" s="13"/>
      <c r="I17" s="10" t="str">
        <f>"$25"</f>
        <v>$25</v>
      </c>
      <c r="J17" s="13"/>
    </row>
    <row r="18" spans="1:10" s="6" customFormat="1" ht="12.75">
      <c r="A18" s="13" t="s">
        <v>5</v>
      </c>
      <c r="B18" s="30">
        <v>0.03</v>
      </c>
      <c r="C18" s="13"/>
      <c r="D18" s="10" t="str">
        <f>"25/100/250"</f>
        <v>25/100/250</v>
      </c>
      <c r="E18" s="8"/>
      <c r="F18" s="13" t="s">
        <v>110</v>
      </c>
      <c r="G18" s="30">
        <v>0.07</v>
      </c>
      <c r="H18" s="13"/>
      <c r="I18" s="10">
        <v>25</v>
      </c>
      <c r="J18" s="13"/>
    </row>
    <row r="19" spans="1:10" s="6" customFormat="1" ht="12.75">
      <c r="A19" s="13" t="s">
        <v>6</v>
      </c>
      <c r="B19" s="30">
        <v>0.1</v>
      </c>
      <c r="C19" s="13"/>
      <c r="D19" s="10" t="str">
        <f>"$25/$100"</f>
        <v>$25/$100</v>
      </c>
      <c r="E19" s="8"/>
      <c r="F19" s="13" t="s">
        <v>111</v>
      </c>
      <c r="G19" s="30">
        <v>0.07</v>
      </c>
      <c r="H19" s="13"/>
      <c r="I19" s="10">
        <v>25</v>
      </c>
      <c r="J19" s="13"/>
    </row>
    <row r="20" spans="1:10" s="6" customFormat="1" ht="12.75">
      <c r="A20" s="13" t="s">
        <v>139</v>
      </c>
      <c r="B20" s="30">
        <v>0.08</v>
      </c>
      <c r="C20" s="13"/>
      <c r="D20" s="10" t="str">
        <f>"$10"</f>
        <v>$10</v>
      </c>
      <c r="E20" s="8"/>
      <c r="F20" s="13" t="s">
        <v>75</v>
      </c>
      <c r="G20" s="30">
        <v>0.12</v>
      </c>
      <c r="H20" s="13"/>
      <c r="I20" s="10" t="s">
        <v>97</v>
      </c>
      <c r="J20" s="13"/>
    </row>
    <row r="21" spans="1:10" s="6" customFormat="1" ht="12.75">
      <c r="A21" s="13" t="s">
        <v>17</v>
      </c>
      <c r="B21" s="30">
        <v>0.01</v>
      </c>
      <c r="C21" s="13"/>
      <c r="D21" s="27" t="str">
        <f>"$50/100/250"</f>
        <v>$50/100/250</v>
      </c>
      <c r="E21" s="8"/>
      <c r="F21" s="13" t="s">
        <v>128</v>
      </c>
      <c r="G21" s="30">
        <v>0.09</v>
      </c>
      <c r="H21" s="13"/>
      <c r="I21" s="10" t="s">
        <v>61</v>
      </c>
      <c r="J21" s="13"/>
    </row>
    <row r="22" spans="1:10" s="6" customFormat="1" ht="12.75">
      <c r="A22" s="13" t="s">
        <v>90</v>
      </c>
      <c r="B22" s="30">
        <v>0.1</v>
      </c>
      <c r="C22" s="13"/>
      <c r="D22" s="10" t="str">
        <f>"$25"</f>
        <v>$25</v>
      </c>
      <c r="E22" s="8"/>
      <c r="F22" s="13" t="s">
        <v>118</v>
      </c>
      <c r="G22" s="30">
        <v>0.07</v>
      </c>
      <c r="H22" s="13"/>
      <c r="I22" s="10" t="s">
        <v>61</v>
      </c>
      <c r="J22" s="13"/>
    </row>
    <row r="23" spans="1:10" s="6" customFormat="1" ht="12.75">
      <c r="A23" s="13" t="s">
        <v>73</v>
      </c>
      <c r="B23" s="30">
        <v>0.06</v>
      </c>
      <c r="C23" s="13"/>
      <c r="D23" s="10" t="str">
        <f>"$50"</f>
        <v>$50</v>
      </c>
      <c r="E23" s="8"/>
      <c r="F23" s="13" t="s">
        <v>84</v>
      </c>
      <c r="G23" s="30">
        <v>0.06</v>
      </c>
      <c r="H23" s="13"/>
      <c r="I23" s="10" t="str">
        <f>"$25"</f>
        <v>$25</v>
      </c>
      <c r="J23" s="13"/>
    </row>
    <row r="24" spans="1:10" s="6" customFormat="1" ht="12.75">
      <c r="A24" s="13" t="s">
        <v>41</v>
      </c>
      <c r="B24" s="30">
        <v>0.07</v>
      </c>
      <c r="C24" s="13"/>
      <c r="D24" s="10" t="str">
        <f>"$25"</f>
        <v>$25</v>
      </c>
      <c r="E24" s="8"/>
      <c r="F24" s="13" t="s">
        <v>16</v>
      </c>
      <c r="G24" s="30">
        <v>0.07</v>
      </c>
      <c r="H24" s="13"/>
      <c r="I24" s="10" t="str">
        <f>"$10/$25"</f>
        <v>$10/$25</v>
      </c>
      <c r="J24" s="13"/>
    </row>
    <row r="25" spans="1:10" s="6" customFormat="1" ht="12.75">
      <c r="A25" s="13" t="s">
        <v>98</v>
      </c>
      <c r="B25" s="30">
        <v>0.07</v>
      </c>
      <c r="C25" s="13"/>
      <c r="D25" s="10" t="str">
        <f>"$25"</f>
        <v>$25</v>
      </c>
      <c r="E25" s="8"/>
      <c r="F25" s="13" t="s">
        <v>46</v>
      </c>
      <c r="G25" s="30">
        <v>0.06</v>
      </c>
      <c r="H25" s="13"/>
      <c r="I25" s="10" t="str">
        <f>"$10"</f>
        <v>$10</v>
      </c>
      <c r="J25" s="13"/>
    </row>
    <row r="26" spans="1:10" s="6" customFormat="1" ht="12.75">
      <c r="A26" s="13" t="s">
        <v>100</v>
      </c>
      <c r="B26" s="30">
        <v>0.06</v>
      </c>
      <c r="C26" s="13"/>
      <c r="D26" s="10">
        <v>25</v>
      </c>
      <c r="E26" s="8"/>
      <c r="F26" s="13" t="s">
        <v>42</v>
      </c>
      <c r="G26" s="30">
        <v>0.11</v>
      </c>
      <c r="H26" s="13"/>
      <c r="I26" s="10" t="str">
        <f>"$20"</f>
        <v>$20</v>
      </c>
      <c r="J26" s="13"/>
    </row>
    <row r="27" spans="1:10" s="6" customFormat="1" ht="12.75">
      <c r="A27" s="13" t="s">
        <v>33</v>
      </c>
      <c r="B27" s="30">
        <v>0.03</v>
      </c>
      <c r="C27" s="13"/>
      <c r="D27" s="10" t="str">
        <f>"$10"</f>
        <v>$10</v>
      </c>
      <c r="E27" s="8"/>
      <c r="F27" s="13" t="s">
        <v>93</v>
      </c>
      <c r="G27" s="30">
        <v>0.06</v>
      </c>
      <c r="H27" s="13"/>
      <c r="I27" s="10" t="str">
        <f>"$25"</f>
        <v>$25</v>
      </c>
      <c r="J27" s="13"/>
    </row>
    <row r="28" spans="1:10" s="6" customFormat="1" ht="12.75">
      <c r="A28" s="13" t="s">
        <v>126</v>
      </c>
      <c r="B28" s="30">
        <v>0.06</v>
      </c>
      <c r="C28" s="13"/>
      <c r="D28" s="10" t="str">
        <f>"$25"</f>
        <v>$25</v>
      </c>
      <c r="E28" s="8"/>
      <c r="F28" s="13" t="s">
        <v>59</v>
      </c>
      <c r="G28" s="30">
        <v>0.03</v>
      </c>
      <c r="H28" s="13"/>
      <c r="I28" s="10" t="str">
        <f>"$20"</f>
        <v>$20</v>
      </c>
      <c r="J28" s="13"/>
    </row>
    <row r="29" spans="1:10" s="6" customFormat="1" ht="12.75">
      <c r="A29" s="13" t="s">
        <v>8</v>
      </c>
      <c r="B29" s="30">
        <v>0.06</v>
      </c>
      <c r="C29" s="13"/>
      <c r="D29" s="10" t="str">
        <f>"$25/$100"</f>
        <v>$25/$100</v>
      </c>
      <c r="E29" s="8"/>
      <c r="F29" s="13" t="s">
        <v>77</v>
      </c>
      <c r="G29" s="30">
        <v>0.04</v>
      </c>
      <c r="H29" s="13"/>
      <c r="I29" s="10" t="str">
        <f>"$25"</f>
        <v>$25</v>
      </c>
      <c r="J29" s="13"/>
    </row>
    <row r="30" spans="1:10" s="6" customFormat="1" ht="12.75">
      <c r="A30" s="13" t="s">
        <v>133</v>
      </c>
      <c r="B30" s="30">
        <v>0.075</v>
      </c>
      <c r="C30" s="13"/>
      <c r="D30" s="10" t="s">
        <v>132</v>
      </c>
      <c r="E30" s="8"/>
      <c r="F30" s="13" t="s">
        <v>58</v>
      </c>
      <c r="G30" s="30">
        <v>0.06</v>
      </c>
      <c r="H30" s="13"/>
      <c r="I30" s="10" t="str">
        <f>"$25"</f>
        <v>$25</v>
      </c>
      <c r="J30" s="13"/>
    </row>
    <row r="31" spans="1:10" s="6" customFormat="1" ht="12.75">
      <c r="A31" s="13" t="s">
        <v>26</v>
      </c>
      <c r="B31" s="30">
        <v>0.04</v>
      </c>
      <c r="C31" s="13"/>
      <c r="D31" s="10" t="str">
        <f>"$25"</f>
        <v>$25</v>
      </c>
      <c r="E31" s="8"/>
      <c r="F31" s="13" t="s">
        <v>18</v>
      </c>
      <c r="G31" s="30">
        <v>0.08</v>
      </c>
      <c r="H31" s="13"/>
      <c r="I31" s="10" t="str">
        <f>"$25"</f>
        <v>$25</v>
      </c>
      <c r="J31" s="13"/>
    </row>
    <row r="32" spans="1:10" s="6" customFormat="1" ht="12.75">
      <c r="A32" s="13" t="s">
        <v>43</v>
      </c>
      <c r="B32" s="30">
        <v>0.09</v>
      </c>
      <c r="C32" s="13"/>
      <c r="D32" s="10" t="str">
        <f>"$25"</f>
        <v>$25</v>
      </c>
      <c r="E32" s="8"/>
      <c r="F32" s="13" t="s">
        <v>134</v>
      </c>
      <c r="G32" s="30">
        <v>0.015</v>
      </c>
      <c r="H32" s="13"/>
      <c r="I32" s="10" t="s">
        <v>97</v>
      </c>
      <c r="J32" s="13"/>
    </row>
    <row r="33" spans="1:10" s="6" customFormat="1" ht="12.75">
      <c r="A33" s="13" t="s">
        <v>103</v>
      </c>
      <c r="B33" s="30">
        <v>0.08</v>
      </c>
      <c r="C33" s="13"/>
      <c r="D33" s="10" t="str">
        <f>"$10"</f>
        <v>$10</v>
      </c>
      <c r="E33" s="8"/>
      <c r="F33" s="13" t="s">
        <v>19</v>
      </c>
      <c r="G33" s="30">
        <v>0.07</v>
      </c>
      <c r="H33" s="13"/>
      <c r="I33" s="10">
        <v>10</v>
      </c>
      <c r="J33" s="13"/>
    </row>
    <row r="34" spans="1:10" s="6" customFormat="1" ht="26.25">
      <c r="A34" s="20" t="s">
        <v>88</v>
      </c>
      <c r="B34" s="30">
        <v>0.025</v>
      </c>
      <c r="C34" s="13"/>
      <c r="D34" s="10" t="str">
        <f>"$50/$100"</f>
        <v>$50/$100</v>
      </c>
      <c r="E34" s="8"/>
      <c r="F34" s="13" t="s">
        <v>144</v>
      </c>
      <c r="G34" s="30">
        <v>0.06</v>
      </c>
      <c r="H34" s="13"/>
      <c r="I34" s="10" t="s">
        <v>97</v>
      </c>
      <c r="J34" s="13"/>
    </row>
    <row r="35" spans="1:10" s="6" customFormat="1" ht="12.75">
      <c r="A35" s="13" t="s">
        <v>9</v>
      </c>
      <c r="B35" s="30">
        <v>0.06</v>
      </c>
      <c r="C35" s="13"/>
      <c r="D35" s="10" t="str">
        <f>"$10"</f>
        <v>$10</v>
      </c>
      <c r="E35" s="8"/>
      <c r="F35" s="13" t="s">
        <v>129</v>
      </c>
      <c r="G35" s="30">
        <v>0.055</v>
      </c>
      <c r="H35" s="13"/>
      <c r="I35" s="10" t="s">
        <v>137</v>
      </c>
      <c r="J35" s="13"/>
    </row>
    <row r="36" spans="1:10" s="6" customFormat="1" ht="12.75">
      <c r="A36" s="13" t="s">
        <v>34</v>
      </c>
      <c r="B36" s="30">
        <v>0.03</v>
      </c>
      <c r="C36" s="13"/>
      <c r="D36" s="10" t="str">
        <f>"$25"</f>
        <v>$25</v>
      </c>
      <c r="E36" s="8"/>
      <c r="F36" s="13" t="s">
        <v>112</v>
      </c>
      <c r="G36" s="30">
        <v>0.06</v>
      </c>
      <c r="H36" s="13"/>
      <c r="I36" s="10">
        <v>25</v>
      </c>
      <c r="J36" s="13"/>
    </row>
    <row r="37" spans="1:10" s="6" customFormat="1" ht="12.75">
      <c r="A37" s="13" t="s">
        <v>104</v>
      </c>
      <c r="B37" s="30">
        <v>0.07</v>
      </c>
      <c r="C37" s="13"/>
      <c r="D37" s="10">
        <v>10</v>
      </c>
      <c r="E37" s="8"/>
      <c r="F37" s="13" t="s">
        <v>145</v>
      </c>
      <c r="G37" s="30">
        <v>0.07</v>
      </c>
      <c r="H37" s="13"/>
      <c r="I37" s="10" t="str">
        <f aca="true" t="shared" si="0" ref="I37:I43">"$25"</f>
        <v>$25</v>
      </c>
      <c r="J37" s="13"/>
    </row>
    <row r="38" spans="1:10" s="6" customFormat="1" ht="12.75">
      <c r="A38" s="13" t="s">
        <v>74</v>
      </c>
      <c r="B38" s="30">
        <v>0.09</v>
      </c>
      <c r="C38" s="13"/>
      <c r="D38" s="10" t="str">
        <f>"$10"</f>
        <v>$10</v>
      </c>
      <c r="E38" s="8"/>
      <c r="F38" s="13" t="s">
        <v>25</v>
      </c>
      <c r="G38" s="30">
        <v>0.07</v>
      </c>
      <c r="H38" s="13"/>
      <c r="I38" s="10" t="str">
        <f t="shared" si="0"/>
        <v>$25</v>
      </c>
      <c r="J38" s="13"/>
    </row>
    <row r="39" spans="1:10" s="6" customFormat="1" ht="12.75">
      <c r="A39" s="13" t="s">
        <v>10</v>
      </c>
      <c r="B39" s="30">
        <v>0.07</v>
      </c>
      <c r="C39" s="13"/>
      <c r="D39" s="10" t="s">
        <v>37</v>
      </c>
      <c r="E39" s="8"/>
      <c r="F39" s="13" t="s">
        <v>20</v>
      </c>
      <c r="G39" s="30">
        <v>0.03</v>
      </c>
      <c r="H39" s="13"/>
      <c r="I39" s="10" t="str">
        <f t="shared" si="0"/>
        <v>$25</v>
      </c>
      <c r="J39" s="13"/>
    </row>
    <row r="40" spans="1:10" s="6" customFormat="1" ht="12.75">
      <c r="A40" s="13" t="s">
        <v>11</v>
      </c>
      <c r="B40" s="30">
        <v>0.05</v>
      </c>
      <c r="C40" s="13"/>
      <c r="D40" s="10" t="str">
        <f>"$25/$100"</f>
        <v>$25/$100</v>
      </c>
      <c r="E40" s="8"/>
      <c r="F40" s="13" t="s">
        <v>86</v>
      </c>
      <c r="G40" s="30">
        <v>0.05</v>
      </c>
      <c r="H40" s="13"/>
      <c r="I40" s="10" t="str">
        <f t="shared" si="0"/>
        <v>$25</v>
      </c>
      <c r="J40" s="13"/>
    </row>
    <row r="41" spans="1:10" s="6" customFormat="1" ht="12.75">
      <c r="A41" s="13" t="s">
        <v>35</v>
      </c>
      <c r="B41" s="30">
        <v>0.11</v>
      </c>
      <c r="C41" s="13"/>
      <c r="D41" s="10" t="str">
        <f>"$25"</f>
        <v>$25</v>
      </c>
      <c r="E41" s="8"/>
      <c r="F41" s="13" t="s">
        <v>79</v>
      </c>
      <c r="G41" s="30">
        <v>0.06</v>
      </c>
      <c r="H41" s="13"/>
      <c r="I41" s="10" t="str">
        <f t="shared" si="0"/>
        <v>$25</v>
      </c>
      <c r="J41" s="13"/>
    </row>
    <row r="42" spans="1:10" s="6" customFormat="1" ht="12.75">
      <c r="A42" s="13" t="s">
        <v>101</v>
      </c>
      <c r="B42" s="30">
        <v>0.02</v>
      </c>
      <c r="C42" s="13"/>
      <c r="D42" s="10">
        <v>10</v>
      </c>
      <c r="E42" s="8"/>
      <c r="F42" s="13" t="s">
        <v>113</v>
      </c>
      <c r="G42" s="30">
        <v>0.12</v>
      </c>
      <c r="H42" s="13"/>
      <c r="I42" s="10" t="s">
        <v>137</v>
      </c>
      <c r="J42" s="13"/>
    </row>
    <row r="43" spans="1:10" s="6" customFormat="1" ht="12.75">
      <c r="A43" s="13" t="s">
        <v>23</v>
      </c>
      <c r="B43" s="30">
        <v>0.05</v>
      </c>
      <c r="C43" s="13"/>
      <c r="D43" s="10" t="str">
        <f>"$10"</f>
        <v>$10</v>
      </c>
      <c r="E43" s="8"/>
      <c r="F43" s="13" t="s">
        <v>44</v>
      </c>
      <c r="G43" s="30">
        <v>0.07</v>
      </c>
      <c r="H43" s="13"/>
      <c r="I43" s="10" t="str">
        <f t="shared" si="0"/>
        <v>$25</v>
      </c>
      <c r="J43" s="13"/>
    </row>
    <row r="44" spans="1:10" s="6" customFormat="1" ht="12.75">
      <c r="A44" s="13" t="s">
        <v>12</v>
      </c>
      <c r="B44" s="30">
        <v>0.06</v>
      </c>
      <c r="C44" s="13"/>
      <c r="D44" s="10" t="str">
        <f>"$25/$100"</f>
        <v>$25/$100</v>
      </c>
      <c r="E44" s="8"/>
      <c r="F44" s="13" t="s">
        <v>45</v>
      </c>
      <c r="G44" s="30">
        <v>0.1</v>
      </c>
      <c r="H44" s="13"/>
      <c r="I44" s="10" t="str">
        <f>"$25"</f>
        <v>$25</v>
      </c>
      <c r="J44" s="13"/>
    </row>
    <row r="45" spans="1:10" s="6" customFormat="1" ht="13.5">
      <c r="A45" s="13" t="s">
        <v>24</v>
      </c>
      <c r="B45" s="30">
        <v>0.02</v>
      </c>
      <c r="C45" s="13"/>
      <c r="D45" s="10" t="str">
        <f>"25/100/1K"</f>
        <v>25/100/1K</v>
      </c>
      <c r="E45" s="8"/>
      <c r="F45" s="13" t="s">
        <v>146</v>
      </c>
      <c r="G45" s="30">
        <v>0.02</v>
      </c>
      <c r="H45" s="13"/>
      <c r="I45" s="19" t="str">
        <f>"$25/100/250"</f>
        <v>$25/100/250</v>
      </c>
      <c r="J45" s="13"/>
    </row>
    <row r="46" spans="1:10" s="6" customFormat="1" ht="12.75">
      <c r="A46" s="13" t="s">
        <v>49</v>
      </c>
      <c r="B46" s="30">
        <v>0.07</v>
      </c>
      <c r="C46" s="13"/>
      <c r="D46" s="10" t="str">
        <f>"$10"</f>
        <v>$10</v>
      </c>
      <c r="E46" s="8"/>
      <c r="F46" s="13" t="s">
        <v>47</v>
      </c>
      <c r="G46" s="30">
        <v>0.025</v>
      </c>
      <c r="H46" s="13"/>
      <c r="I46" s="10" t="str">
        <f>"$25/$100"</f>
        <v>$25/$100</v>
      </c>
      <c r="J46" s="13"/>
    </row>
    <row r="47" spans="1:10" s="6" customFormat="1" ht="12.75">
      <c r="A47" s="13" t="s">
        <v>39</v>
      </c>
      <c r="B47" s="30">
        <v>0.06</v>
      </c>
      <c r="C47" s="13"/>
      <c r="D47" s="10" t="str">
        <f>"$25"</f>
        <v>$25</v>
      </c>
      <c r="E47" s="8"/>
      <c r="F47" s="13" t="s">
        <v>48</v>
      </c>
      <c r="G47" s="30">
        <v>0.015</v>
      </c>
      <c r="H47" s="13"/>
      <c r="I47" s="10" t="str">
        <f>"25/50/100"</f>
        <v>25/50/100</v>
      </c>
      <c r="J47" s="13"/>
    </row>
    <row r="48" spans="1:10" s="6" customFormat="1" ht="12.75">
      <c r="A48" s="13" t="s">
        <v>65</v>
      </c>
      <c r="B48" s="30">
        <v>0.06</v>
      </c>
      <c r="C48" s="13"/>
      <c r="D48" s="10" t="str">
        <f>"$25"</f>
        <v>$25</v>
      </c>
      <c r="E48" s="8"/>
      <c r="F48" s="13" t="s">
        <v>125</v>
      </c>
      <c r="G48" s="30">
        <v>0.08</v>
      </c>
      <c r="H48" s="13"/>
      <c r="I48" s="10">
        <v>25</v>
      </c>
      <c r="J48" s="13"/>
    </row>
    <row r="49" spans="1:10" s="6" customFormat="1" ht="12.75">
      <c r="A49" s="13" t="s">
        <v>36</v>
      </c>
      <c r="B49" s="30">
        <v>0.08</v>
      </c>
      <c r="C49" s="13"/>
      <c r="D49" s="10" t="s">
        <v>37</v>
      </c>
      <c r="E49" s="8"/>
      <c r="F49" s="13" t="s">
        <v>120</v>
      </c>
      <c r="G49" s="30">
        <v>0.03</v>
      </c>
      <c r="H49" s="13"/>
      <c r="I49" s="10" t="str">
        <f>"$25/$100"</f>
        <v>$25/$100</v>
      </c>
      <c r="J49" s="13"/>
    </row>
    <row r="50" spans="1:10" s="6" customFormat="1" ht="12.75">
      <c r="A50" s="13" t="s">
        <v>102</v>
      </c>
      <c r="B50" s="30">
        <v>0.02</v>
      </c>
      <c r="C50" s="13"/>
      <c r="D50" s="10">
        <v>10</v>
      </c>
      <c r="E50" s="8"/>
      <c r="F50" s="13" t="s">
        <v>21</v>
      </c>
      <c r="G50" s="30">
        <v>0.04</v>
      </c>
      <c r="H50" s="13"/>
      <c r="I50" s="10" t="str">
        <f>"$25/$100"</f>
        <v>$25/$100</v>
      </c>
      <c r="J50" s="13"/>
    </row>
    <row r="51" spans="1:10" s="6" customFormat="1" ht="12.75">
      <c r="A51" s="13" t="s">
        <v>50</v>
      </c>
      <c r="B51" s="34" t="str">
        <f>"1%"</f>
        <v>1%</v>
      </c>
      <c r="C51" s="13"/>
      <c r="D51" s="10" t="str">
        <f>"$50/$250"</f>
        <v>$50/$250</v>
      </c>
      <c r="E51" s="8"/>
      <c r="F51" s="13" t="s">
        <v>22</v>
      </c>
      <c r="G51" s="30">
        <v>0.06</v>
      </c>
      <c r="H51" s="13"/>
      <c r="I51" s="10" t="s">
        <v>37</v>
      </c>
      <c r="J51" s="13"/>
    </row>
    <row r="52" spans="1:10" s="6" customFormat="1" ht="12.75">
      <c r="A52" s="13" t="s">
        <v>76</v>
      </c>
      <c r="B52" s="30">
        <v>0.07</v>
      </c>
      <c r="C52" s="13"/>
      <c r="D52" s="10" t="str">
        <f>"$25"</f>
        <v>$25</v>
      </c>
      <c r="E52" s="8"/>
      <c r="F52" s="13" t="s">
        <v>85</v>
      </c>
      <c r="G52" s="30">
        <v>0.07</v>
      </c>
      <c r="H52" s="13"/>
      <c r="I52" s="10" t="str">
        <f>"$10"</f>
        <v>$10</v>
      </c>
      <c r="J52" s="13"/>
    </row>
    <row r="53" spans="1:10" s="6" customFormat="1" ht="12.75">
      <c r="A53" s="13" t="s">
        <v>92</v>
      </c>
      <c r="B53" s="30">
        <v>0.025</v>
      </c>
      <c r="C53" s="13"/>
      <c r="D53" s="10" t="str">
        <f>"$25"</f>
        <v>$25</v>
      </c>
      <c r="E53" s="8"/>
      <c r="F53" s="13" t="s">
        <v>63</v>
      </c>
      <c r="G53" s="30">
        <v>0.05</v>
      </c>
      <c r="H53" s="13"/>
      <c r="I53" s="10" t="str">
        <f>"$10/$50"</f>
        <v>$10/$50</v>
      </c>
      <c r="J53" s="13"/>
    </row>
    <row r="54" spans="1:10" s="6" customFormat="1" ht="12.75">
      <c r="A54" s="13" t="s">
        <v>53</v>
      </c>
      <c r="B54" s="30">
        <v>0.06</v>
      </c>
      <c r="C54" s="13"/>
      <c r="D54" s="10" t="str">
        <f>"$25"</f>
        <v>$25</v>
      </c>
      <c r="E54" s="8"/>
      <c r="F54" s="13" t="s">
        <v>51</v>
      </c>
      <c r="G54" s="30">
        <v>0.01</v>
      </c>
      <c r="H54" s="13"/>
      <c r="I54" s="10" t="str">
        <f>"$50/$250"</f>
        <v>$50/$250</v>
      </c>
      <c r="J54" s="13"/>
    </row>
    <row r="55" spans="1:10" s="6" customFormat="1" ht="13.5">
      <c r="A55" s="13" t="s">
        <v>131</v>
      </c>
      <c r="B55" s="30">
        <v>0.08</v>
      </c>
      <c r="C55" s="13"/>
      <c r="D55" s="10" t="s">
        <v>97</v>
      </c>
      <c r="E55" s="8"/>
      <c r="F55" s="13" t="s">
        <v>114</v>
      </c>
      <c r="G55" s="30">
        <v>0.04</v>
      </c>
      <c r="H55" s="13"/>
      <c r="I55" s="19">
        <v>10</v>
      </c>
      <c r="J55" s="13"/>
    </row>
    <row r="56" spans="1:10" s="6" customFormat="1" ht="12.75">
      <c r="A56" s="13" t="s">
        <v>105</v>
      </c>
      <c r="B56" s="30">
        <v>0.03</v>
      </c>
      <c r="C56" s="13"/>
      <c r="D56" s="10" t="str">
        <f>"$25"</f>
        <v>$25</v>
      </c>
      <c r="E56" s="8"/>
      <c r="F56" s="13" t="s">
        <v>83</v>
      </c>
      <c r="G56" s="30">
        <v>0.06</v>
      </c>
      <c r="H56" s="13"/>
      <c r="I56" s="10" t="str">
        <f>"$25"</f>
        <v>$25</v>
      </c>
      <c r="J56" s="13"/>
    </row>
    <row r="57" spans="1:21" s="6" customFormat="1" ht="16.5">
      <c r="A57" s="13" t="s">
        <v>136</v>
      </c>
      <c r="B57" s="30">
        <v>0.015</v>
      </c>
      <c r="C57" s="13"/>
      <c r="D57" s="10" t="s">
        <v>137</v>
      </c>
      <c r="E57" s="8"/>
      <c r="F57" s="13" t="s">
        <v>96</v>
      </c>
      <c r="G57" s="30">
        <v>0.02</v>
      </c>
      <c r="H57" s="13"/>
      <c r="I57" s="10" t="str">
        <f>"$25/$100"</f>
        <v>$25/$100</v>
      </c>
      <c r="J57" s="13"/>
      <c r="U57" s="28" t="s">
        <v>119</v>
      </c>
    </row>
    <row r="58" spans="1:10" s="6" customFormat="1" ht="12.75">
      <c r="A58" s="13" t="s">
        <v>138</v>
      </c>
      <c r="B58" s="30">
        <v>0.03</v>
      </c>
      <c r="C58" s="13"/>
      <c r="D58" s="39" t="str">
        <f>"$25/100/500/1000"</f>
        <v>$25/100/500/1000</v>
      </c>
      <c r="E58" s="8"/>
      <c r="F58" s="13" t="s">
        <v>52</v>
      </c>
      <c r="G58" s="30">
        <v>0.06</v>
      </c>
      <c r="H58" s="13"/>
      <c r="I58" s="10" t="str">
        <f>"$25"</f>
        <v>$25</v>
      </c>
      <c r="J58" s="13"/>
    </row>
    <row r="59" spans="1:10" s="6" customFormat="1" ht="12.75">
      <c r="A59" s="13" t="s">
        <v>135</v>
      </c>
      <c r="B59" s="30">
        <v>0.05</v>
      </c>
      <c r="C59" s="13"/>
      <c r="D59" s="10" t="str">
        <f>"$25/$100"</f>
        <v>$25/$100</v>
      </c>
      <c r="E59" s="8"/>
      <c r="F59" s="13" t="s">
        <v>54</v>
      </c>
      <c r="G59" s="30">
        <v>0.07</v>
      </c>
      <c r="H59" s="13"/>
      <c r="I59" s="10" t="str">
        <f>"$25"</f>
        <v>$25</v>
      </c>
      <c r="J59" s="13"/>
    </row>
    <row r="60" spans="1:10" s="6" customFormat="1" ht="12.75">
      <c r="A60" s="13" t="s">
        <v>130</v>
      </c>
      <c r="B60" s="30">
        <v>0.07</v>
      </c>
      <c r="C60" s="13"/>
      <c r="D60" s="10">
        <v>25</v>
      </c>
      <c r="E60" s="8"/>
      <c r="F60" s="13" t="s">
        <v>147</v>
      </c>
      <c r="G60" s="30">
        <v>0.05</v>
      </c>
      <c r="H60" s="13"/>
      <c r="I60" s="10" t="str">
        <f>"$25/$100"</f>
        <v>$25/$100</v>
      </c>
      <c r="J60" s="13"/>
    </row>
    <row r="61" spans="1:10" s="6" customFormat="1" ht="12.75">
      <c r="A61" s="13" t="s">
        <v>87</v>
      </c>
      <c r="B61" s="30">
        <v>0.09</v>
      </c>
      <c r="C61" s="13"/>
      <c r="D61" s="10" t="str">
        <f>"$50/$100"</f>
        <v>$50/$100</v>
      </c>
      <c r="E61" s="8"/>
      <c r="F61" s="13" t="s">
        <v>81</v>
      </c>
      <c r="G61" s="30">
        <v>0.03</v>
      </c>
      <c r="H61" s="13"/>
      <c r="I61" s="10" t="str">
        <f>"$25"</f>
        <v>$25</v>
      </c>
      <c r="J61" s="13"/>
    </row>
    <row r="62" spans="1:10" s="6" customFormat="1" ht="12.75">
      <c r="A62" s="13" t="s">
        <v>106</v>
      </c>
      <c r="B62" s="30">
        <v>0.07</v>
      </c>
      <c r="C62" s="13"/>
      <c r="D62" s="10" t="str">
        <f>"$25"</f>
        <v>$25</v>
      </c>
      <c r="E62" s="8"/>
      <c r="F62" s="13" t="s">
        <v>62</v>
      </c>
      <c r="G62" s="30">
        <v>0.04</v>
      </c>
      <c r="H62" s="13"/>
      <c r="I62" s="10" t="str">
        <f>"$25/$100"</f>
        <v>$25/$100</v>
      </c>
      <c r="J62" s="13"/>
    </row>
    <row r="63" spans="1:10" s="6" customFormat="1" ht="13.5">
      <c r="A63" s="13" t="s">
        <v>122</v>
      </c>
      <c r="B63" s="30">
        <v>0.04</v>
      </c>
      <c r="C63" s="13"/>
      <c r="D63" s="10" t="s">
        <v>123</v>
      </c>
      <c r="E63" s="8"/>
      <c r="F63" s="13" t="s">
        <v>116</v>
      </c>
      <c r="G63" s="30">
        <v>0.02</v>
      </c>
      <c r="H63" s="13"/>
      <c r="I63" s="19" t="str">
        <f>"$25/100/250"</f>
        <v>$25/100/250</v>
      </c>
      <c r="J63" s="13"/>
    </row>
    <row r="64" spans="1:10" s="6" customFormat="1" ht="12.75">
      <c r="A64" s="13" t="s">
        <v>13</v>
      </c>
      <c r="B64" s="30">
        <v>0.04</v>
      </c>
      <c r="C64" s="13"/>
      <c r="D64" s="10" t="str">
        <f>"$25/$100"</f>
        <v>$25/$100</v>
      </c>
      <c r="E64" s="8"/>
      <c r="F64" s="13" t="s">
        <v>148</v>
      </c>
      <c r="G64" s="30">
        <v>0.04</v>
      </c>
      <c r="H64" s="13"/>
      <c r="I64" s="10" t="s">
        <v>97</v>
      </c>
      <c r="J64" s="13"/>
    </row>
    <row r="65" spans="1:10" s="6" customFormat="1" ht="12.75">
      <c r="A65" s="13" t="s">
        <v>82</v>
      </c>
      <c r="B65" s="30">
        <v>0.07</v>
      </c>
      <c r="C65" s="13"/>
      <c r="D65" s="10">
        <v>30</v>
      </c>
      <c r="E65" s="8"/>
      <c r="F65" s="13" t="s">
        <v>14</v>
      </c>
      <c r="G65" s="30">
        <v>0.03</v>
      </c>
      <c r="H65" s="13"/>
      <c r="I65" s="10" t="str">
        <f>"$10"</f>
        <v>$10</v>
      </c>
      <c r="J65" s="13"/>
    </row>
    <row r="66" spans="1:10" s="6" customFormat="1" ht="12.75">
      <c r="A66" s="13" t="s">
        <v>57</v>
      </c>
      <c r="B66" s="30">
        <v>0.05</v>
      </c>
      <c r="C66" s="13"/>
      <c r="D66" s="10">
        <v>25</v>
      </c>
      <c r="E66" s="8"/>
      <c r="F66" s="13" t="s">
        <v>127</v>
      </c>
      <c r="G66" s="30">
        <v>0.02</v>
      </c>
      <c r="H66" s="13"/>
      <c r="I66" s="10" t="s">
        <v>97</v>
      </c>
      <c r="J66" s="13"/>
    </row>
    <row r="67" spans="1:10" s="6" customFormat="1" ht="12.75">
      <c r="A67" s="13" t="s">
        <v>91</v>
      </c>
      <c r="B67" s="30">
        <v>0.08</v>
      </c>
      <c r="C67" s="36"/>
      <c r="D67" s="37" t="str">
        <f>"$25"</f>
        <v>$25</v>
      </c>
      <c r="E67" s="8"/>
      <c r="F67" s="13" t="s">
        <v>151</v>
      </c>
      <c r="G67" s="30">
        <v>0.06</v>
      </c>
      <c r="H67" s="13"/>
      <c r="I67" s="10" t="s">
        <v>97</v>
      </c>
      <c r="J67" s="13"/>
    </row>
    <row r="68" spans="1:10" s="6" customFormat="1" ht="12.75">
      <c r="A68" s="13" t="s">
        <v>60</v>
      </c>
      <c r="B68" s="30">
        <v>0.03</v>
      </c>
      <c r="C68" s="13"/>
      <c r="D68" s="10" t="str">
        <f>"$25/$50"</f>
        <v>$25/$50</v>
      </c>
      <c r="E68" s="8"/>
      <c r="F68" s="36" t="s">
        <v>115</v>
      </c>
      <c r="G68" s="38">
        <v>0.03</v>
      </c>
      <c r="H68" s="36"/>
      <c r="I68" s="37">
        <v>25</v>
      </c>
      <c r="J68" s="13"/>
    </row>
    <row r="69" spans="1:10" s="6" customFormat="1" ht="12.75">
      <c r="A69" s="13" t="s">
        <v>40</v>
      </c>
      <c r="B69" s="30">
        <v>0.03</v>
      </c>
      <c r="C69" s="13"/>
      <c r="D69" s="10" t="str">
        <f>"$25/$100"</f>
        <v>$25/$100</v>
      </c>
      <c r="E69" s="8"/>
      <c r="F69" s="13" t="s">
        <v>149</v>
      </c>
      <c r="G69" s="30">
        <v>0.06</v>
      </c>
      <c r="H69" s="13"/>
      <c r="I69" s="10" t="s">
        <v>97</v>
      </c>
      <c r="J69" s="13"/>
    </row>
    <row r="70" spans="1:10" s="6" customFormat="1" ht="12.75">
      <c r="A70" s="13"/>
      <c r="B70" s="30"/>
      <c r="C70" s="13"/>
      <c r="D70" s="10"/>
      <c r="E70" s="8"/>
      <c r="F70" s="13" t="s">
        <v>149</v>
      </c>
      <c r="G70" s="30">
        <v>0.06</v>
      </c>
      <c r="H70" s="13"/>
      <c r="I70" s="10" t="s">
        <v>97</v>
      </c>
      <c r="J70" s="13"/>
    </row>
    <row r="71" spans="1:10" s="6" customFormat="1" ht="12.75">
      <c r="A71" s="26" t="s">
        <v>121</v>
      </c>
      <c r="B71" s="30"/>
      <c r="C71" s="13"/>
      <c r="D71" s="10"/>
      <c r="E71" s="13"/>
      <c r="F71" s="36"/>
      <c r="G71" s="38"/>
      <c r="H71" s="36"/>
      <c r="I71" s="37"/>
      <c r="J71" s="13"/>
    </row>
    <row r="72" spans="1:10" s="6" customFormat="1" ht="12.75">
      <c r="A72" s="26"/>
      <c r="B72" s="30"/>
      <c r="C72" s="13"/>
      <c r="D72" s="10"/>
      <c r="E72" s="13"/>
      <c r="F72" s="11"/>
      <c r="G72" s="31"/>
      <c r="H72" s="11"/>
      <c r="I72" s="11"/>
      <c r="J72" s="13"/>
    </row>
    <row r="73" spans="1:11" s="5" customFormat="1" ht="12.75">
      <c r="A73" s="9"/>
      <c r="B73" s="35"/>
      <c r="C73" s="9"/>
      <c r="D73" s="10"/>
      <c r="E73" s="13"/>
      <c r="F73" s="11"/>
      <c r="G73" s="31"/>
      <c r="H73" s="11"/>
      <c r="I73" s="15"/>
      <c r="J73" s="11"/>
      <c r="K73" s="6"/>
    </row>
    <row r="74" spans="1:11" s="25" customFormat="1" ht="14.25" customHeight="1">
      <c r="A74" s="21" t="s">
        <v>117</v>
      </c>
      <c r="B74" s="32"/>
      <c r="C74" s="21"/>
      <c r="D74" s="22"/>
      <c r="E74" s="21"/>
      <c r="F74" s="21"/>
      <c r="G74" s="32"/>
      <c r="H74" s="21"/>
      <c r="I74" s="22"/>
      <c r="J74" s="23" t="s">
        <v>124</v>
      </c>
      <c r="K74" s="24"/>
    </row>
    <row r="75" spans="2:11" s="3" customFormat="1" ht="9.75">
      <c r="B75" s="33"/>
      <c r="C75" s="2"/>
      <c r="D75" s="18"/>
      <c r="F75" s="1"/>
      <c r="G75" s="33"/>
      <c r="H75" s="2"/>
      <c r="I75" s="16"/>
      <c r="J75" s="2"/>
      <c r="K75" s="6"/>
    </row>
    <row r="76" ht="12" customHeight="1"/>
  </sheetData>
  <sheetProtection/>
  <printOptions horizontalCentered="1" verticalCentered="1"/>
  <pageMargins left="0.2" right="0.2" top="0.3" bottom="0.25" header="0.25" footer="0.25"/>
  <pageSetup fitToHeight="2" fitToWidth="1" horizontalDpi="600" verticalDpi="600" orientation="portrait" scale="37" r:id="rId1"/>
  <headerFooter scaleWithDoc="0" alignWithMargins="0">
    <oddHeader>&amp;C&amp;"Arial,Bold"&amp;12KAIB SCRIP Order Form</oddHeader>
    <oddFooter>&amp;C&amp;"Arial,Bold"Questions???  contact Megan Krachanko: (724) 727-7459 or scrips@twinboys.com&amp;"Arial,Regular"
&amp;9Pickup &amp; Delivery @ HS Band Dock.  Please call if you cannot make dock night.&amp;R&amp;8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Megan</cp:lastModifiedBy>
  <cp:lastPrinted>2018-07-24T00:05:55Z</cp:lastPrinted>
  <dcterms:created xsi:type="dcterms:W3CDTF">2004-09-04T19:41:09Z</dcterms:created>
  <dcterms:modified xsi:type="dcterms:W3CDTF">2018-07-24T00:07:15Z</dcterms:modified>
  <cp:category/>
  <cp:version/>
  <cp:contentType/>
  <cp:contentStatus/>
</cp:coreProperties>
</file>